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t\Business\BUSFIN\DEPARTMENTS\Payroll\Payroll Forms\Payroll Forms\"/>
    </mc:Choice>
  </mc:AlternateContent>
  <bookViews>
    <workbookView xWindow="0" yWindow="132" windowWidth="19032" windowHeight="9468"/>
  </bookViews>
  <sheets>
    <sheet name="GA Timesheet" sheetId="1" r:id="rId1"/>
  </sheets>
  <definedNames>
    <definedName name="_xlnm.Print_Area" localSheetId="0">'GA Timesheet'!$B$1:$K$54</definedName>
  </definedNames>
  <calcPr calcId="152511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4" i="1"/>
  <c r="H45" i="1" l="1"/>
  <c r="B14" i="1"/>
  <c r="C14" i="1" l="1"/>
  <c r="B15" i="1"/>
  <c r="C15" i="1" s="1"/>
  <c r="B16" i="1" l="1"/>
  <c r="C16" i="1" l="1"/>
  <c r="B17" i="1"/>
  <c r="B18" i="1" l="1"/>
  <c r="C17" i="1"/>
  <c r="C18" i="1" l="1"/>
  <c r="B19" i="1"/>
  <c r="C19" i="1" l="1"/>
  <c r="B20" i="1"/>
  <c r="B21" i="1" l="1"/>
  <c r="C20" i="1"/>
  <c r="C21" i="1" l="1"/>
  <c r="B22" i="1"/>
  <c r="C22" i="1" l="1"/>
  <c r="B23" i="1"/>
  <c r="B24" i="1" l="1"/>
  <c r="C23" i="1"/>
  <c r="C24" i="1" l="1"/>
  <c r="B25" i="1"/>
  <c r="B26" i="1" l="1"/>
  <c r="C25" i="1"/>
  <c r="C26" i="1" l="1"/>
  <c r="B27" i="1"/>
  <c r="C27" i="1" l="1"/>
  <c r="B28" i="1"/>
  <c r="C28" i="1" l="1"/>
  <c r="B29" i="1"/>
  <c r="B30" i="1" l="1"/>
  <c r="C29" i="1"/>
  <c r="C30" i="1" l="1"/>
  <c r="B31" i="1"/>
  <c r="B32" i="1" l="1"/>
  <c r="C31" i="1"/>
  <c r="C32" i="1" l="1"/>
  <c r="B33" i="1"/>
  <c r="B34" i="1" l="1"/>
  <c r="C33" i="1"/>
  <c r="C34" i="1" l="1"/>
  <c r="B35" i="1"/>
  <c r="B36" i="1" l="1"/>
  <c r="C35" i="1"/>
  <c r="C36" i="1" l="1"/>
  <c r="B37" i="1"/>
  <c r="B38" i="1" l="1"/>
  <c r="C37" i="1"/>
  <c r="B39" i="1" l="1"/>
  <c r="C38" i="1"/>
  <c r="C39" i="1" l="1"/>
  <c r="B40" i="1"/>
  <c r="C40" i="1" l="1"/>
  <c r="B41" i="1"/>
  <c r="C41" i="1" l="1"/>
  <c r="B42" i="1"/>
  <c r="C42" i="1" l="1"/>
  <c r="B43" i="1"/>
  <c r="B44" i="1" l="1"/>
  <c r="C44" i="1" s="1"/>
  <c r="C43" i="1"/>
</calcChain>
</file>

<file path=xl/sharedStrings.xml><?xml version="1.0" encoding="utf-8"?>
<sst xmlns="http://schemas.openxmlformats.org/spreadsheetml/2006/main" count="20" uniqueCount="18">
  <si>
    <t>Day</t>
  </si>
  <si>
    <t>Date</t>
  </si>
  <si>
    <t>Weekly Time Sheet</t>
  </si>
  <si>
    <t>Normal</t>
  </si>
  <si>
    <t>Name :</t>
  </si>
  <si>
    <t>Employee ID :</t>
  </si>
  <si>
    <t>Dept. :</t>
  </si>
  <si>
    <t>Title :</t>
  </si>
  <si>
    <t xml:space="preserve"> </t>
  </si>
  <si>
    <t xml:space="preserve">Signature of Employee :  </t>
  </si>
  <si>
    <t>Start Date :</t>
  </si>
  <si>
    <t xml:space="preserve">Signature of Supervisor :  </t>
  </si>
  <si>
    <t>Notes :</t>
  </si>
  <si>
    <r>
      <t>Date</t>
    </r>
    <r>
      <rPr>
        <sz val="10"/>
        <rFont val="Arial"/>
        <family val="2"/>
      </rPr>
      <t xml:space="preserve">:   </t>
    </r>
  </si>
  <si>
    <t>Total Hour</t>
  </si>
  <si>
    <t>Number of working days per month :</t>
  </si>
  <si>
    <t>VALDOSTA STATE UNIVERSITY</t>
  </si>
  <si>
    <t>Hours Worked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</si>
</sst>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dddd"/>
  </numFmts>
  <fonts count="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 indent="5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4" fontId="5" fillId="2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 indent="1"/>
      <protection locked="0"/>
    </xf>
    <xf numFmtId="7" fontId="4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 indent="1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164" fontId="4" fillId="0" borderId="1" xfId="0" applyNumberFormat="1" applyFont="1" applyFill="1" applyBorder="1" applyAlignment="1" applyProtection="1">
      <alignment horizontal="right" vertical="center" indent="2"/>
    </xf>
    <xf numFmtId="165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left" vertical="center" indent="1"/>
      <protection locked="0"/>
    </xf>
    <xf numFmtId="0" fontId="4" fillId="4" borderId="0" xfId="0" applyFont="1" applyFill="1" applyAlignment="1" applyProtection="1">
      <alignment vertical="center"/>
      <protection locked="0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164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right" vertical="center" inden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9525</xdr:rowOff>
    </xdr:from>
    <xdr:to>
      <xdr:col>10</xdr:col>
      <xdr:colOff>504825</xdr:colOff>
      <xdr:row>2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781425" y="238125"/>
          <a:ext cx="4133850" cy="295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MONTHLY TIME SHEET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tabSelected="1" topLeftCell="A13" zoomScale="80" zoomScaleNormal="80" workbookViewId="0">
      <selection activeCell="J11" sqref="J11"/>
    </sheetView>
  </sheetViews>
  <sheetFormatPr defaultColWidth="9.109375" defaultRowHeight="13.2" x14ac:dyDescent="0.25"/>
  <cols>
    <col min="1" max="1" width="7.6640625" style="1" customWidth="1"/>
    <col min="2" max="3" width="14.6640625" style="1" customWidth="1"/>
    <col min="4" max="7" width="9.6640625" style="1" customWidth="1"/>
    <col min="8" max="8" width="11.6640625" style="1" customWidth="1"/>
    <col min="9" max="9" width="12.33203125" style="1" customWidth="1"/>
    <col min="10" max="11" width="11.6640625" style="1" customWidth="1"/>
    <col min="12" max="16384" width="9.109375" style="1"/>
  </cols>
  <sheetData>
    <row r="1" spans="2:11" ht="18" customHeight="1" x14ac:dyDescent="0.25"/>
    <row r="2" spans="2:11" s="6" customFormat="1" ht="24" customHeight="1" x14ac:dyDescent="0.25">
      <c r="B2" s="18" t="s">
        <v>16</v>
      </c>
      <c r="C2" s="8"/>
      <c r="D2" s="19"/>
      <c r="E2" s="19"/>
      <c r="F2" s="20" t="s">
        <v>2</v>
      </c>
    </row>
    <row r="3" spans="2:11" ht="11.25" customHeight="1" x14ac:dyDescent="0.25">
      <c r="G3" s="3"/>
      <c r="H3" s="3"/>
    </row>
    <row r="4" spans="2:11" s="24" customFormat="1" ht="7.5" customHeight="1" x14ac:dyDescent="0.25">
      <c r="B4" s="7"/>
      <c r="C4" s="7"/>
      <c r="D4" s="7"/>
      <c r="E4" s="7"/>
      <c r="F4" s="7"/>
      <c r="G4" s="7"/>
      <c r="H4" s="7"/>
      <c r="I4" s="7"/>
      <c r="J4" s="7"/>
      <c r="K4" s="9"/>
    </row>
    <row r="5" spans="2:11" ht="18" customHeight="1" x14ac:dyDescent="0.25">
      <c r="B5" s="2"/>
      <c r="C5" s="2"/>
      <c r="D5" s="2"/>
      <c r="E5" s="2"/>
      <c r="I5" s="4"/>
      <c r="J5" s="4"/>
      <c r="K5" s="5"/>
    </row>
    <row r="6" spans="2:11" s="6" customFormat="1" ht="21.9" customHeight="1" x14ac:dyDescent="0.25">
      <c r="B6" s="10" t="s">
        <v>5</v>
      </c>
      <c r="C6" s="40"/>
      <c r="D6" s="41"/>
      <c r="E6" s="10" t="s">
        <v>4</v>
      </c>
      <c r="F6" s="46"/>
      <c r="G6" s="44"/>
      <c r="H6" s="44"/>
      <c r="I6" s="44"/>
      <c r="J6" s="44"/>
      <c r="K6" s="45"/>
    </row>
    <row r="7" spans="2:11" s="6" customFormat="1" ht="9.9" customHeight="1" x14ac:dyDescent="0.25">
      <c r="B7" s="10"/>
      <c r="C7" s="11"/>
      <c r="D7" s="12"/>
      <c r="E7" s="13"/>
      <c r="H7" s="14"/>
      <c r="K7" s="15"/>
    </row>
    <row r="8" spans="2:11" s="6" customFormat="1" ht="21.9" customHeight="1" x14ac:dyDescent="0.25">
      <c r="B8" s="10" t="s">
        <v>7</v>
      </c>
      <c r="C8" s="42"/>
      <c r="D8" s="41"/>
      <c r="E8" s="13" t="s">
        <v>6</v>
      </c>
      <c r="F8" s="43"/>
      <c r="G8" s="44"/>
      <c r="H8" s="44"/>
      <c r="I8" s="44"/>
      <c r="J8" s="44"/>
      <c r="K8" s="45"/>
    </row>
    <row r="9" spans="2:11" s="6" customFormat="1" ht="9.9" customHeight="1" x14ac:dyDescent="0.25">
      <c r="B9" s="11"/>
      <c r="C9" s="11"/>
      <c r="D9" s="12"/>
      <c r="E9" s="12"/>
      <c r="H9" s="14"/>
      <c r="K9" s="16"/>
    </row>
    <row r="10" spans="2:11" s="6" customFormat="1" ht="21.9" customHeight="1" x14ac:dyDescent="0.25">
      <c r="B10" s="34" t="s">
        <v>10</v>
      </c>
      <c r="C10" s="47">
        <v>42522</v>
      </c>
      <c r="D10" s="48"/>
      <c r="G10" s="35" t="s">
        <v>15</v>
      </c>
      <c r="H10" s="36"/>
      <c r="I10" s="36"/>
      <c r="J10" s="49">
        <v>30</v>
      </c>
      <c r="K10" s="50"/>
    </row>
    <row r="11" spans="2:11" s="6" customFormat="1" ht="18" customHeight="1" x14ac:dyDescent="0.25"/>
    <row r="12" spans="2:11" ht="18" customHeight="1" x14ac:dyDescent="0.25">
      <c r="B12" s="52" t="s">
        <v>1</v>
      </c>
      <c r="C12" s="52" t="s">
        <v>0</v>
      </c>
      <c r="D12" s="53"/>
      <c r="E12" s="53"/>
      <c r="F12" s="53"/>
      <c r="G12" s="53"/>
      <c r="H12" s="53"/>
      <c r="I12" s="53"/>
      <c r="J12" s="53"/>
      <c r="K12" s="53"/>
    </row>
    <row r="13" spans="2:11" ht="18" customHeight="1" x14ac:dyDescent="0.25">
      <c r="B13" s="52"/>
      <c r="C13" s="52"/>
      <c r="D13" s="53" t="s">
        <v>17</v>
      </c>
      <c r="E13" s="53"/>
      <c r="F13" s="53"/>
      <c r="G13" s="53"/>
      <c r="H13" s="22" t="s">
        <v>3</v>
      </c>
      <c r="I13" s="22"/>
      <c r="J13" s="21"/>
      <c r="K13" s="21"/>
    </row>
    <row r="14" spans="2:11" ht="18" customHeight="1" x14ac:dyDescent="0.25">
      <c r="B14" s="30">
        <f>IF(C10&lt;&gt;"",C10,"")</f>
        <v>42522</v>
      </c>
      <c r="C14" s="31">
        <f>B14</f>
        <v>42522</v>
      </c>
      <c r="D14" s="37"/>
      <c r="E14" s="38"/>
      <c r="F14" s="38"/>
      <c r="G14" s="39"/>
      <c r="H14" s="23">
        <f>D14</f>
        <v>0</v>
      </c>
      <c r="I14" s="23"/>
      <c r="J14" s="25"/>
      <c r="K14" s="25"/>
    </row>
    <row r="15" spans="2:11" ht="18" customHeight="1" x14ac:dyDescent="0.25">
      <c r="B15" s="30">
        <f>IF(2&lt;=$J$10,B14+1,"")</f>
        <v>42523</v>
      </c>
      <c r="C15" s="31">
        <f t="shared" ref="C15:C44" si="0">B15</f>
        <v>42523</v>
      </c>
      <c r="D15" s="37"/>
      <c r="E15" s="38"/>
      <c r="F15" s="38"/>
      <c r="G15" s="39"/>
      <c r="H15" s="23">
        <f t="shared" ref="H15:H44" si="1">D15</f>
        <v>0</v>
      </c>
      <c r="I15" s="23"/>
      <c r="J15" s="25"/>
      <c r="K15" s="25"/>
    </row>
    <row r="16" spans="2:11" ht="18" customHeight="1" x14ac:dyDescent="0.25">
      <c r="B16" s="30">
        <f>IF(3&lt;=$J$10,B15+1,"")</f>
        <v>42524</v>
      </c>
      <c r="C16" s="31">
        <f t="shared" si="0"/>
        <v>42524</v>
      </c>
      <c r="D16" s="37"/>
      <c r="E16" s="38"/>
      <c r="F16" s="38"/>
      <c r="G16" s="39"/>
      <c r="H16" s="23">
        <f t="shared" si="1"/>
        <v>0</v>
      </c>
      <c r="I16" s="23"/>
      <c r="J16" s="25"/>
      <c r="K16" s="25"/>
    </row>
    <row r="17" spans="2:11" ht="18" customHeight="1" x14ac:dyDescent="0.25">
      <c r="B17" s="30">
        <f>IF(4&lt;=$J$10,B16+1,"")</f>
        <v>42525</v>
      </c>
      <c r="C17" s="31">
        <f t="shared" si="0"/>
        <v>42525</v>
      </c>
      <c r="D17" s="37"/>
      <c r="E17" s="38"/>
      <c r="F17" s="38"/>
      <c r="G17" s="39"/>
      <c r="H17" s="23">
        <f t="shared" si="1"/>
        <v>0</v>
      </c>
      <c r="I17" s="23"/>
      <c r="J17" s="25"/>
      <c r="K17" s="25"/>
    </row>
    <row r="18" spans="2:11" ht="18" customHeight="1" x14ac:dyDescent="0.25">
      <c r="B18" s="30">
        <f>IF(5&lt;=$J$10,B17+1,"")</f>
        <v>42526</v>
      </c>
      <c r="C18" s="31">
        <f t="shared" si="0"/>
        <v>42526</v>
      </c>
      <c r="D18" s="37"/>
      <c r="E18" s="38"/>
      <c r="F18" s="38"/>
      <c r="G18" s="39"/>
      <c r="H18" s="23">
        <f t="shared" si="1"/>
        <v>0</v>
      </c>
      <c r="I18" s="23"/>
      <c r="J18" s="25"/>
      <c r="K18" s="25"/>
    </row>
    <row r="19" spans="2:11" ht="18" customHeight="1" x14ac:dyDescent="0.25">
      <c r="B19" s="30">
        <f>IF(6&lt;=$J$10,B18+1,"")</f>
        <v>42527</v>
      </c>
      <c r="C19" s="31">
        <f t="shared" si="0"/>
        <v>42527</v>
      </c>
      <c r="D19" s="37"/>
      <c r="E19" s="38"/>
      <c r="F19" s="38"/>
      <c r="G19" s="39"/>
      <c r="H19" s="23">
        <f t="shared" si="1"/>
        <v>0</v>
      </c>
      <c r="I19" s="23"/>
      <c r="J19" s="25"/>
      <c r="K19" s="25"/>
    </row>
    <row r="20" spans="2:11" ht="18" customHeight="1" x14ac:dyDescent="0.25">
      <c r="B20" s="30">
        <f>IF(7&lt;=$J$10,B19+1,"")</f>
        <v>42528</v>
      </c>
      <c r="C20" s="31">
        <f t="shared" si="0"/>
        <v>42528</v>
      </c>
      <c r="D20" s="37"/>
      <c r="E20" s="38"/>
      <c r="F20" s="38"/>
      <c r="G20" s="39"/>
      <c r="H20" s="23">
        <f t="shared" si="1"/>
        <v>0</v>
      </c>
      <c r="I20" s="23"/>
      <c r="J20" s="25"/>
      <c r="K20" s="25"/>
    </row>
    <row r="21" spans="2:11" ht="18" customHeight="1" x14ac:dyDescent="0.25">
      <c r="B21" s="30">
        <f>IF(8&lt;=$J$10,B20+1,"")</f>
        <v>42529</v>
      </c>
      <c r="C21" s="31">
        <f t="shared" si="0"/>
        <v>42529</v>
      </c>
      <c r="D21" s="37"/>
      <c r="E21" s="38"/>
      <c r="F21" s="38"/>
      <c r="G21" s="39"/>
      <c r="H21" s="23">
        <f t="shared" si="1"/>
        <v>0</v>
      </c>
      <c r="I21" s="23"/>
      <c r="J21" s="25"/>
      <c r="K21" s="25"/>
    </row>
    <row r="22" spans="2:11" ht="18" customHeight="1" x14ac:dyDescent="0.25">
      <c r="B22" s="30">
        <f>IF(9&lt;=$J$10,B21+1,"")</f>
        <v>42530</v>
      </c>
      <c r="C22" s="31">
        <f t="shared" si="0"/>
        <v>42530</v>
      </c>
      <c r="D22" s="37"/>
      <c r="E22" s="38"/>
      <c r="F22" s="38"/>
      <c r="G22" s="39"/>
      <c r="H22" s="23">
        <f t="shared" si="1"/>
        <v>0</v>
      </c>
      <c r="I22" s="23"/>
      <c r="J22" s="25"/>
      <c r="K22" s="25"/>
    </row>
    <row r="23" spans="2:11" ht="18" customHeight="1" x14ac:dyDescent="0.25">
      <c r="B23" s="30">
        <f>IF(10&lt;=$J$10,B22+1,"")</f>
        <v>42531</v>
      </c>
      <c r="C23" s="31">
        <f t="shared" si="0"/>
        <v>42531</v>
      </c>
      <c r="D23" s="37"/>
      <c r="E23" s="38"/>
      <c r="F23" s="38"/>
      <c r="G23" s="39"/>
      <c r="H23" s="23">
        <f t="shared" si="1"/>
        <v>0</v>
      </c>
      <c r="I23" s="23"/>
      <c r="J23" s="25"/>
      <c r="K23" s="25"/>
    </row>
    <row r="24" spans="2:11" ht="18" customHeight="1" x14ac:dyDescent="0.25">
      <c r="B24" s="30">
        <f>IF(11&lt;=$J$10,B23+1,"")</f>
        <v>42532</v>
      </c>
      <c r="C24" s="31">
        <f t="shared" si="0"/>
        <v>42532</v>
      </c>
      <c r="D24" s="37"/>
      <c r="E24" s="38"/>
      <c r="F24" s="38"/>
      <c r="G24" s="39"/>
      <c r="H24" s="23">
        <f t="shared" si="1"/>
        <v>0</v>
      </c>
      <c r="I24" s="23"/>
      <c r="J24" s="25"/>
      <c r="K24" s="25"/>
    </row>
    <row r="25" spans="2:11" ht="18" customHeight="1" x14ac:dyDescent="0.25">
      <c r="B25" s="30">
        <f>IF(12&lt;=$J$10,B24+1,"")</f>
        <v>42533</v>
      </c>
      <c r="C25" s="31">
        <f t="shared" si="0"/>
        <v>42533</v>
      </c>
      <c r="D25" s="37"/>
      <c r="E25" s="38"/>
      <c r="F25" s="38"/>
      <c r="G25" s="39"/>
      <c r="H25" s="23">
        <f t="shared" si="1"/>
        <v>0</v>
      </c>
      <c r="I25" s="23"/>
      <c r="J25" s="25"/>
      <c r="K25" s="25"/>
    </row>
    <row r="26" spans="2:11" ht="18" customHeight="1" x14ac:dyDescent="0.25">
      <c r="B26" s="30">
        <f>IF(13&lt;=$J$10,B25+1,"")</f>
        <v>42534</v>
      </c>
      <c r="C26" s="31">
        <f t="shared" si="0"/>
        <v>42534</v>
      </c>
      <c r="D26" s="37"/>
      <c r="E26" s="38"/>
      <c r="F26" s="38"/>
      <c r="G26" s="39"/>
      <c r="H26" s="23">
        <f t="shared" si="1"/>
        <v>0</v>
      </c>
      <c r="I26" s="23"/>
      <c r="J26" s="25"/>
      <c r="K26" s="25"/>
    </row>
    <row r="27" spans="2:11" ht="18" customHeight="1" x14ac:dyDescent="0.25">
      <c r="B27" s="30">
        <f>IF(14&lt;=$J$10,B26+1,"")</f>
        <v>42535</v>
      </c>
      <c r="C27" s="31">
        <f t="shared" si="0"/>
        <v>42535</v>
      </c>
      <c r="D27" s="37"/>
      <c r="E27" s="38"/>
      <c r="F27" s="38"/>
      <c r="G27" s="39"/>
      <c r="H27" s="23">
        <f t="shared" si="1"/>
        <v>0</v>
      </c>
      <c r="I27" s="23"/>
      <c r="J27" s="25"/>
      <c r="K27" s="25"/>
    </row>
    <row r="28" spans="2:11" ht="18" customHeight="1" x14ac:dyDescent="0.25">
      <c r="B28" s="30">
        <f>IF(15&lt;=$J$10,B27+1,"")</f>
        <v>42536</v>
      </c>
      <c r="C28" s="31">
        <f t="shared" si="0"/>
        <v>42536</v>
      </c>
      <c r="D28" s="37"/>
      <c r="E28" s="38"/>
      <c r="F28" s="38"/>
      <c r="G28" s="39"/>
      <c r="H28" s="23">
        <f t="shared" si="1"/>
        <v>0</v>
      </c>
      <c r="I28" s="23"/>
      <c r="J28" s="25"/>
      <c r="K28" s="25"/>
    </row>
    <row r="29" spans="2:11" ht="18" customHeight="1" x14ac:dyDescent="0.25">
      <c r="B29" s="30">
        <f>IF(16&lt;=$J$10,B28+1,"")</f>
        <v>42537</v>
      </c>
      <c r="C29" s="31">
        <f t="shared" si="0"/>
        <v>42537</v>
      </c>
      <c r="D29" s="37"/>
      <c r="E29" s="38"/>
      <c r="F29" s="38"/>
      <c r="G29" s="39"/>
      <c r="H29" s="23">
        <f t="shared" si="1"/>
        <v>0</v>
      </c>
      <c r="I29" s="23"/>
      <c r="J29" s="25"/>
      <c r="K29" s="25"/>
    </row>
    <row r="30" spans="2:11" ht="18" customHeight="1" x14ac:dyDescent="0.25">
      <c r="B30" s="30">
        <f>IF(17&lt;=$J$10,B29+1,"")</f>
        <v>42538</v>
      </c>
      <c r="C30" s="31">
        <f t="shared" si="0"/>
        <v>42538</v>
      </c>
      <c r="D30" s="37"/>
      <c r="E30" s="38"/>
      <c r="F30" s="38"/>
      <c r="G30" s="39"/>
      <c r="H30" s="23">
        <f t="shared" si="1"/>
        <v>0</v>
      </c>
      <c r="I30" s="23"/>
      <c r="J30" s="25"/>
      <c r="K30" s="25"/>
    </row>
    <row r="31" spans="2:11" ht="18" customHeight="1" x14ac:dyDescent="0.25">
      <c r="B31" s="30">
        <f>IF(18&lt;=$J$10,B30+1,"")</f>
        <v>42539</v>
      </c>
      <c r="C31" s="31">
        <f t="shared" si="0"/>
        <v>42539</v>
      </c>
      <c r="D31" s="37"/>
      <c r="E31" s="38"/>
      <c r="F31" s="38"/>
      <c r="G31" s="39"/>
      <c r="H31" s="23">
        <f t="shared" si="1"/>
        <v>0</v>
      </c>
      <c r="I31" s="23"/>
      <c r="J31" s="25"/>
      <c r="K31" s="25"/>
    </row>
    <row r="32" spans="2:11" ht="18" customHeight="1" x14ac:dyDescent="0.25">
      <c r="B32" s="30">
        <f>IF(19&lt;=$J$10,B31+1,"")</f>
        <v>42540</v>
      </c>
      <c r="C32" s="31">
        <f t="shared" si="0"/>
        <v>42540</v>
      </c>
      <c r="D32" s="37"/>
      <c r="E32" s="38"/>
      <c r="F32" s="38"/>
      <c r="G32" s="39"/>
      <c r="H32" s="23">
        <f t="shared" si="1"/>
        <v>0</v>
      </c>
      <c r="I32" s="23"/>
      <c r="J32" s="25"/>
      <c r="K32" s="25"/>
    </row>
    <row r="33" spans="2:11" ht="18" customHeight="1" x14ac:dyDescent="0.25">
      <c r="B33" s="30">
        <f>IF(20&lt;=$J$10,B32+1,"")</f>
        <v>42541</v>
      </c>
      <c r="C33" s="31">
        <f t="shared" si="0"/>
        <v>42541</v>
      </c>
      <c r="D33" s="37"/>
      <c r="E33" s="38"/>
      <c r="F33" s="38"/>
      <c r="G33" s="39"/>
      <c r="H33" s="23">
        <f t="shared" si="1"/>
        <v>0</v>
      </c>
      <c r="I33" s="23"/>
      <c r="J33" s="25"/>
      <c r="K33" s="25"/>
    </row>
    <row r="34" spans="2:11" ht="18" customHeight="1" x14ac:dyDescent="0.25">
      <c r="B34" s="30">
        <f>IF(21&lt;=$J$10,B33+1,"")</f>
        <v>42542</v>
      </c>
      <c r="C34" s="31">
        <f t="shared" si="0"/>
        <v>42542</v>
      </c>
      <c r="D34" s="37"/>
      <c r="E34" s="38"/>
      <c r="F34" s="38"/>
      <c r="G34" s="39"/>
      <c r="H34" s="23">
        <f t="shared" si="1"/>
        <v>0</v>
      </c>
      <c r="I34" s="23"/>
      <c r="J34" s="25"/>
      <c r="K34" s="25"/>
    </row>
    <row r="35" spans="2:11" ht="18" customHeight="1" x14ac:dyDescent="0.25">
      <c r="B35" s="30">
        <f>IF(22&lt;=$J$10,B34+1,"")</f>
        <v>42543</v>
      </c>
      <c r="C35" s="31">
        <f t="shared" si="0"/>
        <v>42543</v>
      </c>
      <c r="D35" s="37"/>
      <c r="E35" s="38"/>
      <c r="F35" s="38"/>
      <c r="G35" s="39"/>
      <c r="H35" s="23">
        <f t="shared" si="1"/>
        <v>0</v>
      </c>
      <c r="I35" s="23"/>
      <c r="J35" s="25"/>
      <c r="K35" s="25"/>
    </row>
    <row r="36" spans="2:11" ht="18" customHeight="1" x14ac:dyDescent="0.25">
      <c r="B36" s="30">
        <f>IF(23&lt;=$J$10,B35+1,"")</f>
        <v>42544</v>
      </c>
      <c r="C36" s="31">
        <f t="shared" si="0"/>
        <v>42544</v>
      </c>
      <c r="D36" s="37"/>
      <c r="E36" s="38"/>
      <c r="F36" s="38"/>
      <c r="G36" s="39"/>
      <c r="H36" s="23">
        <f t="shared" si="1"/>
        <v>0</v>
      </c>
      <c r="I36" s="23"/>
      <c r="J36" s="25"/>
      <c r="K36" s="25"/>
    </row>
    <row r="37" spans="2:11" ht="18" customHeight="1" x14ac:dyDescent="0.25">
      <c r="B37" s="30">
        <f>IF(24&lt;=$J$10,B36+1,"")</f>
        <v>42545</v>
      </c>
      <c r="C37" s="31">
        <f t="shared" si="0"/>
        <v>42545</v>
      </c>
      <c r="D37" s="37"/>
      <c r="E37" s="38"/>
      <c r="F37" s="38"/>
      <c r="G37" s="39"/>
      <c r="H37" s="23">
        <f t="shared" si="1"/>
        <v>0</v>
      </c>
      <c r="I37" s="23"/>
      <c r="J37" s="25"/>
      <c r="K37" s="25"/>
    </row>
    <row r="38" spans="2:11" ht="18" customHeight="1" x14ac:dyDescent="0.25">
      <c r="B38" s="30">
        <f>IF(25&lt;=$J$10,B37+1,"")</f>
        <v>42546</v>
      </c>
      <c r="C38" s="31">
        <f t="shared" si="0"/>
        <v>42546</v>
      </c>
      <c r="D38" s="37"/>
      <c r="E38" s="38"/>
      <c r="F38" s="38"/>
      <c r="G38" s="39"/>
      <c r="H38" s="23">
        <f t="shared" si="1"/>
        <v>0</v>
      </c>
      <c r="I38" s="23"/>
      <c r="J38" s="25"/>
      <c r="K38" s="25"/>
    </row>
    <row r="39" spans="2:11" ht="18" customHeight="1" x14ac:dyDescent="0.25">
      <c r="B39" s="30">
        <f>IF(26&lt;=$J$10,B38+1,"")</f>
        <v>42547</v>
      </c>
      <c r="C39" s="31">
        <f t="shared" si="0"/>
        <v>42547</v>
      </c>
      <c r="D39" s="37"/>
      <c r="E39" s="38"/>
      <c r="F39" s="38"/>
      <c r="G39" s="39"/>
      <c r="H39" s="23">
        <f t="shared" si="1"/>
        <v>0</v>
      </c>
      <c r="I39" s="23"/>
      <c r="J39" s="25"/>
      <c r="K39" s="25"/>
    </row>
    <row r="40" spans="2:11" ht="18" customHeight="1" x14ac:dyDescent="0.25">
      <c r="B40" s="30">
        <f>IF(27&lt;=$J$10,B39+1,"")</f>
        <v>42548</v>
      </c>
      <c r="C40" s="31">
        <f t="shared" si="0"/>
        <v>42548</v>
      </c>
      <c r="D40" s="37"/>
      <c r="E40" s="38"/>
      <c r="F40" s="38"/>
      <c r="G40" s="39"/>
      <c r="H40" s="23">
        <f t="shared" si="1"/>
        <v>0</v>
      </c>
      <c r="I40" s="23"/>
      <c r="J40" s="25"/>
      <c r="K40" s="25"/>
    </row>
    <row r="41" spans="2:11" ht="18" customHeight="1" x14ac:dyDescent="0.25">
      <c r="B41" s="30">
        <f>IF(28&lt;=$J$10,B40+1,"")</f>
        <v>42549</v>
      </c>
      <c r="C41" s="31">
        <f t="shared" si="0"/>
        <v>42549</v>
      </c>
      <c r="D41" s="37"/>
      <c r="E41" s="38"/>
      <c r="F41" s="38"/>
      <c r="G41" s="39"/>
      <c r="H41" s="23">
        <f t="shared" si="1"/>
        <v>0</v>
      </c>
      <c r="I41" s="23"/>
      <c r="J41" s="25"/>
      <c r="K41" s="25"/>
    </row>
    <row r="42" spans="2:11" ht="18" customHeight="1" x14ac:dyDescent="0.25">
      <c r="B42" s="30">
        <f>IF(29&lt;=$J$10,B41+1,"")</f>
        <v>42550</v>
      </c>
      <c r="C42" s="31">
        <f t="shared" si="0"/>
        <v>42550</v>
      </c>
      <c r="D42" s="37"/>
      <c r="E42" s="38"/>
      <c r="F42" s="38"/>
      <c r="G42" s="39"/>
      <c r="H42" s="23">
        <f t="shared" si="1"/>
        <v>0</v>
      </c>
      <c r="I42" s="23"/>
      <c r="J42" s="25"/>
      <c r="K42" s="25"/>
    </row>
    <row r="43" spans="2:11" ht="18" customHeight="1" x14ac:dyDescent="0.25">
      <c r="B43" s="30">
        <f>IF(30&lt;=$J$10,B42+1,"")</f>
        <v>42551</v>
      </c>
      <c r="C43" s="31">
        <f t="shared" si="0"/>
        <v>42551</v>
      </c>
      <c r="D43" s="37"/>
      <c r="E43" s="38"/>
      <c r="F43" s="38"/>
      <c r="G43" s="39"/>
      <c r="H43" s="23">
        <f t="shared" si="1"/>
        <v>0</v>
      </c>
      <c r="I43" s="23"/>
      <c r="J43" s="25"/>
      <c r="K43" s="25"/>
    </row>
    <row r="44" spans="2:11" ht="18" customHeight="1" x14ac:dyDescent="0.25">
      <c r="B44" s="30" t="str">
        <f>IF(31&lt;=$J$10,B43+1,"")</f>
        <v/>
      </c>
      <c r="C44" s="31" t="str">
        <f t="shared" si="0"/>
        <v/>
      </c>
      <c r="D44" s="37"/>
      <c r="E44" s="38"/>
      <c r="F44" s="38"/>
      <c r="G44" s="39"/>
      <c r="H44" s="23">
        <f t="shared" si="1"/>
        <v>0</v>
      </c>
      <c r="I44" s="23"/>
      <c r="J44" s="25"/>
      <c r="K44" s="25"/>
    </row>
    <row r="45" spans="2:11" ht="18" customHeight="1" x14ac:dyDescent="0.25">
      <c r="B45" s="63" t="s">
        <v>14</v>
      </c>
      <c r="C45" s="63"/>
      <c r="D45" s="63"/>
      <c r="E45" s="63"/>
      <c r="F45" s="63"/>
      <c r="G45" s="63"/>
      <c r="H45" s="23">
        <f>SUM(H14:H44)</f>
        <v>0</v>
      </c>
      <c r="I45" s="23"/>
      <c r="J45" s="23"/>
      <c r="K45" s="23"/>
    </row>
    <row r="46" spans="2:11" ht="18" customHeight="1" x14ac:dyDescent="0.25">
      <c r="H46" s="26"/>
      <c r="I46" s="26"/>
      <c r="J46" s="26"/>
      <c r="K46" s="26"/>
    </row>
    <row r="47" spans="2:11" ht="18" customHeight="1" x14ac:dyDescent="0.25">
      <c r="B47" s="1" t="s">
        <v>12</v>
      </c>
      <c r="C47" s="54"/>
      <c r="D47" s="55"/>
      <c r="E47" s="55"/>
      <c r="F47" s="55"/>
      <c r="G47" s="55"/>
      <c r="H47" s="55"/>
      <c r="I47" s="55"/>
      <c r="J47" s="55"/>
      <c r="K47" s="56"/>
    </row>
    <row r="48" spans="2:11" ht="18" customHeight="1" x14ac:dyDescent="0.25">
      <c r="C48" s="57"/>
      <c r="D48" s="58"/>
      <c r="E48" s="58"/>
      <c r="F48" s="58"/>
      <c r="G48" s="58"/>
      <c r="H48" s="58"/>
      <c r="I48" s="58"/>
      <c r="J48" s="58"/>
      <c r="K48" s="59"/>
    </row>
    <row r="49" spans="1:13" ht="18" customHeight="1" x14ac:dyDescent="0.25">
      <c r="C49" s="60"/>
      <c r="D49" s="61"/>
      <c r="E49" s="61"/>
      <c r="F49" s="61"/>
      <c r="G49" s="61"/>
      <c r="H49" s="61"/>
      <c r="I49" s="61"/>
      <c r="J49" s="61"/>
      <c r="K49" s="62"/>
    </row>
    <row r="50" spans="1:13" ht="18" customHeight="1" x14ac:dyDescent="0.25">
      <c r="H50" s="26"/>
      <c r="I50" s="26"/>
      <c r="J50" s="26"/>
      <c r="K50" s="26"/>
    </row>
    <row r="51" spans="1:13" ht="21.9" customHeight="1" x14ac:dyDescent="0.25">
      <c r="B51" s="20" t="s">
        <v>9</v>
      </c>
      <c r="C51" s="20"/>
      <c r="D51" s="20"/>
      <c r="E51" s="51" t="s">
        <v>8</v>
      </c>
      <c r="F51" s="51"/>
      <c r="G51" s="51"/>
      <c r="H51" s="51"/>
      <c r="I51" s="27" t="s">
        <v>13</v>
      </c>
      <c r="J51" s="32"/>
      <c r="K51" s="33"/>
      <c r="L51" s="3"/>
      <c r="M51" s="17"/>
    </row>
    <row r="52" spans="1:13" ht="18" customHeight="1" x14ac:dyDescent="0.25">
      <c r="H52" s="26"/>
      <c r="I52" s="26"/>
      <c r="J52" s="26"/>
      <c r="K52" s="26"/>
    </row>
    <row r="53" spans="1:13" ht="21.9" customHeight="1" x14ac:dyDescent="0.25">
      <c r="B53" s="20" t="s">
        <v>11</v>
      </c>
      <c r="C53" s="20"/>
      <c r="D53" s="20"/>
      <c r="E53" s="51" t="s">
        <v>8</v>
      </c>
      <c r="F53" s="51"/>
      <c r="G53" s="51"/>
      <c r="H53" s="51"/>
      <c r="I53" s="27" t="s">
        <v>13</v>
      </c>
      <c r="J53" s="32"/>
      <c r="K53" s="33"/>
    </row>
    <row r="54" spans="1:13" ht="18" customHeight="1" x14ac:dyDescent="0.25">
      <c r="B54" s="28"/>
      <c r="C54" s="28"/>
      <c r="D54" s="28"/>
      <c r="E54" s="28"/>
      <c r="F54" s="28"/>
      <c r="G54" s="28"/>
      <c r="H54" s="28"/>
      <c r="I54" s="28"/>
      <c r="J54" s="28"/>
    </row>
    <row r="55" spans="1:13" x14ac:dyDescent="0.25">
      <c r="A55" s="29"/>
    </row>
    <row r="56" spans="1:13" x14ac:dyDescent="0.25">
      <c r="A56" s="29"/>
    </row>
  </sheetData>
  <sheetProtection formatCells="0" formatColumns="0" formatRows="0" insertColumns="0" insertRows="0" deleteColumns="0" deleteRows="0" sort="0" autoFilter="0" pivotTables="0"/>
  <mergeCells count="46">
    <mergeCell ref="E53:H53"/>
    <mergeCell ref="B12:B13"/>
    <mergeCell ref="C12:C13"/>
    <mergeCell ref="D12:G12"/>
    <mergeCell ref="H12:K12"/>
    <mergeCell ref="C47:K49"/>
    <mergeCell ref="E51:H51"/>
    <mergeCell ref="B45:G45"/>
    <mergeCell ref="D13:G13"/>
    <mergeCell ref="D14:G14"/>
    <mergeCell ref="D15:G15"/>
    <mergeCell ref="D16:G16"/>
    <mergeCell ref="D17:G17"/>
    <mergeCell ref="D18:G18"/>
    <mergeCell ref="D19:G19"/>
    <mergeCell ref="D20:G20"/>
    <mergeCell ref="C6:D6"/>
    <mergeCell ref="C8:D8"/>
    <mergeCell ref="F8:K8"/>
    <mergeCell ref="F6:K6"/>
    <mergeCell ref="C10:D10"/>
    <mergeCell ref="J10:K1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41:G41"/>
    <mergeCell ref="D42:G42"/>
    <mergeCell ref="D43:G43"/>
    <mergeCell ref="D44:G44"/>
    <mergeCell ref="D36:G36"/>
    <mergeCell ref="D37:G37"/>
    <mergeCell ref="D38:G38"/>
    <mergeCell ref="D39:G39"/>
    <mergeCell ref="D40:G40"/>
  </mergeCells>
  <phoneticPr fontId="3" type="noConversion"/>
  <dataValidations count="2">
    <dataValidation type="whole" allowBlank="1" showInputMessage="1" showErrorMessage="1" errorTitle="Invalid Data Entry" error="Please enter valid number from 1 - 31" sqref="J10">
      <formula1>1</formula1>
      <formula2>31</formula2>
    </dataValidation>
    <dataValidation type="date" allowBlank="1" showInputMessage="1" showErrorMessage="1" errorTitle="Invalid Data Input" error="Please enter valid date from 1/1/2009 - 12/31/2025" sqref="C10:D10">
      <formula1>39814</formula1>
      <formula2>46022</formula2>
    </dataValidation>
  </dataValidations>
  <printOptions horizontalCentered="1"/>
  <pageMargins left="0.41" right="0.47" top="0.4" bottom="0.33" header="0.28000000000000003" footer="0.24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 Timesheet</vt:lpstr>
      <vt:lpstr>'GA Timesheet'!Print_Area</vt:lpstr>
    </vt:vector>
  </TitlesOfParts>
  <Company>Musadya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Agams</dc:creator>
  <cp:lastModifiedBy>Jamae K. Flint</cp:lastModifiedBy>
  <cp:lastPrinted>2015-09-08T19:59:51Z</cp:lastPrinted>
  <dcterms:created xsi:type="dcterms:W3CDTF">2009-01-15T12:29:34Z</dcterms:created>
  <dcterms:modified xsi:type="dcterms:W3CDTF">2016-06-01T20:17:35Z</dcterms:modified>
</cp:coreProperties>
</file>